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0920" tabRatio="715"/>
  </bookViews>
  <sheets>
    <sheet name="Արվեստ (2)" sheetId="47" r:id="rId1"/>
    <sheet name="Лист1" sheetId="44" r:id="rId2"/>
  </sheets>
  <definedNames>
    <definedName name="_xlnm.Print_Area" localSheetId="0">'Արվեստ (2)'!$A$1:$F$58</definedName>
  </definedNames>
  <calcPr calcId="124519"/>
</workbook>
</file>

<file path=xl/calcChain.xml><?xml version="1.0" encoding="utf-8"?>
<calcChain xmlns="http://schemas.openxmlformats.org/spreadsheetml/2006/main">
  <c r="D47" i="47"/>
  <c r="F45"/>
  <c r="F43"/>
  <c r="E43"/>
  <c r="E42"/>
  <c r="F42" s="1"/>
  <c r="F41"/>
  <c r="E41"/>
  <c r="E40"/>
  <c r="F40" s="1"/>
  <c r="F39"/>
  <c r="E39"/>
  <c r="F38"/>
  <c r="E38"/>
  <c r="F37"/>
  <c r="E37"/>
  <c r="E36"/>
  <c r="F36" s="1"/>
  <c r="F35"/>
  <c r="E35"/>
  <c r="E34"/>
  <c r="F34" s="1"/>
  <c r="F33"/>
  <c r="E33"/>
  <c r="F32"/>
  <c r="E32"/>
  <c r="F31"/>
  <c r="E31"/>
  <c r="E30"/>
  <c r="F30" s="1"/>
  <c r="F44" s="1"/>
  <c r="F47" s="1"/>
  <c r="E44" l="1"/>
  <c r="E47" s="1"/>
</calcChain>
</file>

<file path=xl/sharedStrings.xml><?xml version="1.0" encoding="utf-8"?>
<sst xmlns="http://schemas.openxmlformats.org/spreadsheetml/2006/main" count="34" uniqueCount="31">
  <si>
    <t>Հոգեբան</t>
  </si>
  <si>
    <t>Հ Ա Ս Տ Ի Ք Ա Ց ՈՒ Ց Ա Կ</t>
  </si>
  <si>
    <t>Հայաստանի Հանրապետության Շիրակի մարզի Գյումրի համայնքի</t>
  </si>
  <si>
    <t>Ն.Տիգրանյանի անվան թիվ 1 արվեստի դպրոց ՀՈԱԿ</t>
  </si>
  <si>
    <t>Հ/Հ</t>
  </si>
  <si>
    <t>Հաստիքի անվանում</t>
  </si>
  <si>
    <t>Տարեկան աշխատավարձ</t>
  </si>
  <si>
    <t>Տնօրեն</t>
  </si>
  <si>
    <t>Ուսմասվար</t>
  </si>
  <si>
    <t>Գրադարանավար</t>
  </si>
  <si>
    <t>Դասատւ 18 ժամ</t>
  </si>
  <si>
    <t>Դասատւ 24 ժամ</t>
  </si>
  <si>
    <t>Կազմակերպիչ</t>
  </si>
  <si>
    <t>Պահակ</t>
  </si>
  <si>
    <t>Հավաքարար</t>
  </si>
  <si>
    <t>Պետ.պատվեր</t>
  </si>
  <si>
    <t>Ընդամենը</t>
  </si>
  <si>
    <t>Տնտեսվար</t>
  </si>
  <si>
    <t>Գործավար</t>
  </si>
  <si>
    <t>Համակրգչային օպերատոր</t>
  </si>
  <si>
    <t>Հնչյունային օպերատոր</t>
  </si>
  <si>
    <t>Ամսական աշխատավարձ</t>
  </si>
  <si>
    <t>Մեդոդիստ</t>
  </si>
  <si>
    <t>Հավելավճար</t>
  </si>
  <si>
    <t>(ՀՀ դրամ)</t>
  </si>
  <si>
    <t>Հաստիքային միավոր   (դրույք)</t>
  </si>
  <si>
    <t>Պաշտոնային դրույքաչափ</t>
  </si>
  <si>
    <t>Հաստիքային թվաքանակ  92</t>
  </si>
  <si>
    <t>&gt;&gt;</t>
  </si>
  <si>
    <t>ՀԱՎԵԼՎԱԾ N                                                                         Հայաստանի Հանրապետության Շիրակի մարզի Գյումրի համայնքի ավագանու 2023 թվականի  սեպտեմբերի 12-ի                                                                                                          N          -Ա   որոշման</t>
  </si>
  <si>
    <t>&lt;&lt;ՀԱՎԵԼՎԱԾ N 1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</si>
</sst>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1"/>
      <name val="Arial"/>
      <family val="2"/>
      <charset val="204"/>
    </font>
    <font>
      <sz val="10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left" indent="2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8" fillId="0" borderId="0" xfId="0" applyFont="1"/>
    <xf numFmtId="0" fontId="8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center" vertical="top" wrapText="1"/>
    </xf>
    <xf numFmtId="3" fontId="8" fillId="0" borderId="3" xfId="0" applyNumberFormat="1" applyFont="1" applyBorder="1" applyAlignment="1">
      <alignment horizontal="center" vertical="top" wrapText="1"/>
    </xf>
    <xf numFmtId="3" fontId="8" fillId="0" borderId="0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center" vertical="top" wrapText="1"/>
    </xf>
    <xf numFmtId="3" fontId="8" fillId="0" borderId="4" xfId="0" applyNumberFormat="1" applyFont="1" applyBorder="1" applyAlignment="1">
      <alignment horizontal="center" vertical="top" wrapText="1"/>
    </xf>
    <xf numFmtId="3" fontId="8" fillId="0" borderId="0" xfId="0" applyNumberFormat="1" applyFont="1"/>
    <xf numFmtId="0" fontId="8" fillId="0" borderId="5" xfId="0" applyFont="1" applyBorder="1" applyAlignment="1">
      <alignment horizontal="right" vertical="top" wrapText="1"/>
    </xf>
    <xf numFmtId="0" fontId="8" fillId="0" borderId="5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2" fillId="0" borderId="0" xfId="0" applyFont="1" applyBorder="1"/>
    <xf numFmtId="3" fontId="7" fillId="0" borderId="3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justify" vertical="top" wrapText="1"/>
    </xf>
    <xf numFmtId="0" fontId="4" fillId="0" borderId="0" xfId="0" applyFont="1" applyBorder="1"/>
    <xf numFmtId="0" fontId="8" fillId="0" borderId="9" xfId="0" applyFont="1" applyBorder="1" applyAlignment="1">
      <alignment horizontal="right" vertical="top" wrapText="1"/>
    </xf>
    <xf numFmtId="0" fontId="7" fillId="0" borderId="10" xfId="0" applyFont="1" applyFill="1" applyBorder="1" applyAlignment="1">
      <alignment horizontal="center" vertical="top" wrapText="1"/>
    </xf>
    <xf numFmtId="0" fontId="6" fillId="0" borderId="0" xfId="0" applyFont="1" applyBorder="1"/>
    <xf numFmtId="0" fontId="6" fillId="0" borderId="0" xfId="0" applyFont="1" applyBorder="1" applyAlignment="1">
      <alignment horizontal="left" indent="2"/>
    </xf>
    <xf numFmtId="0" fontId="7" fillId="0" borderId="0" xfId="0" applyFont="1" applyBorder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 applyBorder="1" applyAlignment="1"/>
    <xf numFmtId="2" fontId="8" fillId="0" borderId="0" xfId="0" applyNumberFormat="1" applyFont="1"/>
    <xf numFmtId="0" fontId="7" fillId="0" borderId="11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7" fillId="0" borderId="4" xfId="0" applyFont="1" applyBorder="1" applyAlignment="1">
      <alignment horizontal="justify" vertical="top" wrapText="1"/>
    </xf>
    <xf numFmtId="0" fontId="7" fillId="0" borderId="0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7" fillId="0" borderId="2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4" fillId="0" borderId="0" xfId="0" applyFont="1" applyBorder="1" applyAlignment="1"/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7" fillId="0" borderId="2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wrapText="1"/>
    </xf>
    <xf numFmtId="0" fontId="4" fillId="0" borderId="0" xfId="0" applyFont="1" applyBorder="1" applyAlignment="1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59"/>
  <sheetViews>
    <sheetView tabSelected="1" topLeftCell="A19" workbookViewId="0">
      <selection activeCell="H44" sqref="H44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5" width="18.140625" customWidth="1"/>
    <col min="6" max="6" width="17.140625" customWidth="1"/>
    <col min="7" max="7" width="16.7109375" customWidth="1"/>
    <col min="8" max="8" width="34.28515625" bestFit="1" customWidth="1"/>
    <col min="9" max="9" width="7.42578125" style="1" customWidth="1"/>
    <col min="10" max="10" width="23.28515625" style="1" customWidth="1"/>
    <col min="11" max="11" width="12" style="1" customWidth="1"/>
    <col min="12" max="12" width="11.7109375" style="1" customWidth="1"/>
    <col min="13" max="13" width="16" style="1" customWidth="1"/>
    <col min="14" max="14" width="29.7109375" style="1" customWidth="1"/>
  </cols>
  <sheetData>
    <row r="2" spans="1:14" ht="12.75" customHeight="1">
      <c r="D2" s="78" t="s">
        <v>29</v>
      </c>
      <c r="E2" s="78"/>
      <c r="F2" s="78"/>
    </row>
    <row r="3" spans="1:14" ht="12.75" customHeight="1">
      <c r="D3" s="78"/>
      <c r="E3" s="78"/>
      <c r="F3" s="78"/>
    </row>
    <row r="4" spans="1:14" ht="12.75" customHeight="1">
      <c r="D4" s="78"/>
      <c r="E4" s="78"/>
      <c r="F4" s="78"/>
    </row>
    <row r="5" spans="1:14" ht="12.75" customHeight="1">
      <c r="D5" s="78"/>
      <c r="E5" s="78"/>
      <c r="F5" s="78"/>
    </row>
    <row r="6" spans="1:14" ht="12.75" customHeight="1">
      <c r="D6" s="78"/>
      <c r="E6" s="78"/>
      <c r="F6" s="78"/>
    </row>
    <row r="7" spans="1:14" ht="18.75" customHeight="1">
      <c r="D7" s="78"/>
      <c r="E7" s="78"/>
      <c r="F7" s="78"/>
    </row>
    <row r="8" spans="1:14" ht="15.75" customHeight="1">
      <c r="D8" s="48"/>
      <c r="E8" s="48"/>
      <c r="F8" s="48"/>
    </row>
    <row r="9" spans="1:14">
      <c r="D9" s="78" t="s">
        <v>30</v>
      </c>
      <c r="E9" s="78"/>
      <c r="F9" s="78"/>
    </row>
    <row r="10" spans="1:14">
      <c r="D10" s="78"/>
      <c r="E10" s="78"/>
      <c r="F10" s="78"/>
    </row>
    <row r="11" spans="1:14">
      <c r="D11" s="78"/>
      <c r="E11" s="78"/>
      <c r="F11" s="78"/>
    </row>
    <row r="12" spans="1:14">
      <c r="D12" s="78"/>
      <c r="E12" s="78"/>
      <c r="F12" s="78"/>
    </row>
    <row r="13" spans="1:14">
      <c r="D13" s="78"/>
      <c r="E13" s="78"/>
      <c r="F13" s="78"/>
    </row>
    <row r="14" spans="1:14">
      <c r="D14" s="78"/>
      <c r="E14" s="78"/>
      <c r="F14" s="78"/>
    </row>
    <row r="15" spans="1:14" ht="12.75" customHeight="1">
      <c r="A15" s="3"/>
      <c r="B15" s="3"/>
      <c r="C15" s="3"/>
      <c r="D15" s="78"/>
      <c r="E15" s="78"/>
      <c r="F15" s="78"/>
      <c r="G15" s="46"/>
      <c r="H15" s="64"/>
      <c r="I15" s="31"/>
      <c r="J15" s="31"/>
      <c r="K15" s="31"/>
      <c r="L15" s="31"/>
      <c r="M15" s="71"/>
      <c r="N15" s="71"/>
    </row>
    <row r="16" spans="1:14" ht="17.25">
      <c r="A16" s="4"/>
      <c r="B16" s="3"/>
      <c r="C16" s="3"/>
      <c r="D16" s="3"/>
      <c r="E16" s="46"/>
      <c r="F16" s="46"/>
      <c r="G16" s="46"/>
      <c r="H16" s="3"/>
      <c r="I16" s="34"/>
      <c r="J16" s="31"/>
      <c r="K16" s="31"/>
      <c r="L16" s="31"/>
      <c r="M16" s="71"/>
      <c r="N16" s="71"/>
    </row>
    <row r="17" spans="1:14" ht="17.25">
      <c r="A17" s="4"/>
      <c r="B17" s="3"/>
      <c r="C17" s="3"/>
      <c r="D17" s="3"/>
      <c r="E17" s="3"/>
      <c r="F17" s="3"/>
      <c r="G17" s="3"/>
      <c r="H17" s="3"/>
      <c r="I17" s="34"/>
      <c r="J17" s="31"/>
      <c r="K17" s="31"/>
      <c r="L17" s="31"/>
      <c r="M17" s="31"/>
      <c r="N17" s="31"/>
    </row>
    <row r="18" spans="1:14" ht="15.75" customHeight="1">
      <c r="A18" s="3"/>
      <c r="B18" s="3"/>
      <c r="C18" s="47"/>
      <c r="D18" s="63" t="s">
        <v>1</v>
      </c>
      <c r="E18" s="63"/>
      <c r="F18" s="63"/>
      <c r="G18" s="3"/>
      <c r="H18" s="3"/>
      <c r="I18" s="31"/>
      <c r="J18" s="31"/>
      <c r="K18" s="72"/>
      <c r="L18" s="72"/>
      <c r="M18" s="72"/>
      <c r="N18" s="31"/>
    </row>
    <row r="19" spans="1:14" ht="17.25">
      <c r="A19" s="58"/>
      <c r="B19" s="3"/>
      <c r="C19" s="3"/>
      <c r="D19" s="3"/>
      <c r="E19" s="3"/>
      <c r="F19" s="3"/>
      <c r="G19" s="3"/>
      <c r="H19" s="3"/>
      <c r="I19" s="56"/>
      <c r="J19" s="31"/>
      <c r="K19" s="31"/>
      <c r="L19" s="31"/>
      <c r="M19" s="31"/>
      <c r="N19" s="31"/>
    </row>
    <row r="20" spans="1:14" ht="17.25">
      <c r="A20" s="3"/>
      <c r="B20" s="75" t="s">
        <v>2</v>
      </c>
      <c r="C20" s="75"/>
      <c r="D20" s="75"/>
      <c r="E20" s="75"/>
      <c r="F20" s="75"/>
      <c r="G20" s="75"/>
      <c r="H20" s="3"/>
      <c r="I20" s="31"/>
      <c r="J20" s="72"/>
      <c r="K20" s="72"/>
      <c r="L20" s="72"/>
      <c r="M20" s="72"/>
      <c r="N20" s="72"/>
    </row>
    <row r="21" spans="1:14" ht="17.25">
      <c r="A21" s="58"/>
      <c r="B21" s="3"/>
      <c r="C21" s="3"/>
      <c r="D21" s="3"/>
      <c r="E21" s="3"/>
      <c r="F21" s="3"/>
      <c r="G21" s="3"/>
      <c r="H21" s="3"/>
      <c r="I21" s="56"/>
      <c r="J21" s="31"/>
      <c r="K21" s="31"/>
      <c r="L21" s="31"/>
      <c r="M21" s="31"/>
      <c r="N21" s="31"/>
    </row>
    <row r="22" spans="1:14" ht="17.25">
      <c r="A22" s="58"/>
      <c r="B22" s="77" t="s">
        <v>3</v>
      </c>
      <c r="C22" s="77"/>
      <c r="D22" s="77"/>
      <c r="E22" s="77"/>
      <c r="F22" s="77"/>
      <c r="G22" s="77"/>
      <c r="H22" s="3"/>
      <c r="I22" s="56"/>
      <c r="J22" s="73"/>
      <c r="K22" s="73"/>
      <c r="L22" s="73"/>
      <c r="M22" s="73"/>
      <c r="N22" s="73"/>
    </row>
    <row r="23" spans="1:14" ht="13.5">
      <c r="A23" s="3"/>
      <c r="B23" s="3"/>
      <c r="C23" s="3"/>
      <c r="D23" s="3"/>
      <c r="E23" s="3"/>
      <c r="F23" s="3"/>
      <c r="G23" s="3"/>
      <c r="H23" s="3"/>
      <c r="I23" s="31"/>
      <c r="J23" s="31"/>
      <c r="K23" s="31"/>
      <c r="L23" s="31"/>
      <c r="M23" s="31"/>
      <c r="N23" s="31"/>
    </row>
    <row r="24" spans="1:14" ht="14.25">
      <c r="A24" s="6"/>
      <c r="B24" s="3"/>
      <c r="C24" s="3"/>
      <c r="D24" s="3"/>
      <c r="E24" s="3"/>
      <c r="F24" s="3"/>
      <c r="G24" s="3"/>
      <c r="H24" s="3"/>
      <c r="I24" s="37"/>
      <c r="J24" s="31"/>
      <c r="K24" s="31"/>
      <c r="L24" s="31"/>
      <c r="M24" s="31"/>
      <c r="N24" s="31"/>
    </row>
    <row r="25" spans="1:14" ht="14.25">
      <c r="A25" s="3"/>
      <c r="B25" s="76" t="s">
        <v>27</v>
      </c>
      <c r="C25" s="76"/>
      <c r="D25" s="76"/>
      <c r="E25" s="59"/>
      <c r="F25" s="3"/>
      <c r="G25" s="3"/>
      <c r="H25" s="3"/>
      <c r="I25" s="31"/>
      <c r="J25" s="74"/>
      <c r="K25" s="74"/>
      <c r="L25" s="57"/>
      <c r="M25" s="31"/>
      <c r="N25" s="31"/>
    </row>
    <row r="26" spans="1:14" ht="14.25">
      <c r="A26" s="7"/>
      <c r="B26" s="3"/>
      <c r="C26" s="3"/>
      <c r="D26" s="3"/>
      <c r="E26" s="3"/>
      <c r="F26" s="3"/>
      <c r="G26" s="3"/>
      <c r="H26" s="3"/>
      <c r="I26" s="38"/>
      <c r="J26" s="31"/>
      <c r="K26" s="31"/>
      <c r="L26" s="31"/>
      <c r="M26" s="31"/>
      <c r="N26" s="31"/>
    </row>
    <row r="27" spans="1:14" ht="18" thickBot="1">
      <c r="A27" s="58"/>
      <c r="B27" s="3"/>
      <c r="C27" s="3"/>
      <c r="D27" s="3"/>
      <c r="E27" s="3"/>
      <c r="F27" s="3"/>
      <c r="G27" s="3"/>
      <c r="H27" s="3"/>
      <c r="I27" s="56"/>
      <c r="J27" s="31"/>
      <c r="K27" s="31"/>
      <c r="L27" s="31"/>
      <c r="M27" s="31"/>
      <c r="N27" s="31"/>
    </row>
    <row r="28" spans="1:14" s="2" customFormat="1" ht="45" customHeight="1">
      <c r="A28" s="65" t="s">
        <v>4</v>
      </c>
      <c r="B28" s="65" t="s">
        <v>5</v>
      </c>
      <c r="C28" s="52" t="s">
        <v>26</v>
      </c>
      <c r="D28" s="65" t="s">
        <v>25</v>
      </c>
      <c r="E28" s="8" t="s">
        <v>21</v>
      </c>
      <c r="F28" s="9" t="s">
        <v>6</v>
      </c>
      <c r="G28" s="54"/>
      <c r="H28" s="10"/>
      <c r="I28" s="68"/>
      <c r="J28" s="68"/>
      <c r="K28" s="68"/>
      <c r="L28" s="54"/>
      <c r="M28" s="39"/>
      <c r="N28" s="54"/>
    </row>
    <row r="29" spans="1:14" s="2" customFormat="1" ht="17.25" customHeight="1" thickBot="1">
      <c r="A29" s="66"/>
      <c r="B29" s="66"/>
      <c r="C29" s="53" t="s">
        <v>24</v>
      </c>
      <c r="D29" s="66"/>
      <c r="E29" s="36" t="s">
        <v>24</v>
      </c>
      <c r="F29" s="45" t="s">
        <v>24</v>
      </c>
      <c r="G29" s="54"/>
      <c r="H29" s="10"/>
      <c r="I29" s="68"/>
      <c r="J29" s="68"/>
      <c r="K29" s="68"/>
      <c r="L29" s="40"/>
      <c r="M29" s="40"/>
      <c r="N29" s="54"/>
    </row>
    <row r="30" spans="1:14" s="2" customFormat="1" ht="16.5">
      <c r="A30" s="11">
        <v>1</v>
      </c>
      <c r="B30" s="12" t="s">
        <v>7</v>
      </c>
      <c r="C30" s="14">
        <v>121000</v>
      </c>
      <c r="D30" s="13">
        <v>1</v>
      </c>
      <c r="E30" s="14">
        <f>SUM(C30*D30)</f>
        <v>121000</v>
      </c>
      <c r="F30" s="14">
        <f>SUM(E30*12)</f>
        <v>1452000</v>
      </c>
      <c r="G30" s="15"/>
      <c r="H30" s="10"/>
      <c r="I30" s="41"/>
      <c r="J30" s="33"/>
      <c r="K30" s="42"/>
      <c r="L30" s="15"/>
      <c r="M30" s="15"/>
      <c r="N30" s="15"/>
    </row>
    <row r="31" spans="1:14" s="2" customFormat="1" ht="15.75" customHeight="1">
      <c r="A31" s="16">
        <v>2</v>
      </c>
      <c r="B31" s="17" t="s">
        <v>8</v>
      </c>
      <c r="C31" s="19">
        <v>110000</v>
      </c>
      <c r="D31" s="18">
        <v>2</v>
      </c>
      <c r="E31" s="14">
        <f t="shared" ref="E31:E43" si="0">SUM(C31*D31)</f>
        <v>220000</v>
      </c>
      <c r="F31" s="14">
        <f t="shared" ref="F31:F45" si="1">SUM(E31*12)</f>
        <v>2640000</v>
      </c>
      <c r="G31" s="15"/>
      <c r="H31" s="10"/>
      <c r="I31" s="41"/>
      <c r="J31" s="33"/>
      <c r="K31" s="42"/>
      <c r="L31" s="15"/>
      <c r="M31" s="15"/>
      <c r="N31" s="15"/>
    </row>
    <row r="32" spans="1:14" s="2" customFormat="1" ht="16.5" customHeight="1">
      <c r="A32" s="11">
        <v>3</v>
      </c>
      <c r="B32" s="17" t="s">
        <v>22</v>
      </c>
      <c r="C32" s="19">
        <v>104500</v>
      </c>
      <c r="D32" s="18">
        <v>1</v>
      </c>
      <c r="E32" s="14">
        <f t="shared" si="0"/>
        <v>104500</v>
      </c>
      <c r="F32" s="14">
        <f t="shared" si="1"/>
        <v>1254000</v>
      </c>
      <c r="G32" s="15"/>
      <c r="H32" s="10"/>
      <c r="I32" s="41"/>
      <c r="J32" s="33"/>
      <c r="K32" s="42"/>
      <c r="L32" s="15"/>
      <c r="M32" s="15"/>
      <c r="N32" s="15"/>
    </row>
    <row r="33" spans="1:14" s="2" customFormat="1" ht="18" customHeight="1">
      <c r="A33" s="16">
        <v>4</v>
      </c>
      <c r="B33" s="17" t="s">
        <v>9</v>
      </c>
      <c r="C33" s="19">
        <v>104500</v>
      </c>
      <c r="D33" s="18">
        <v>1</v>
      </c>
      <c r="E33" s="14">
        <f t="shared" si="0"/>
        <v>104500</v>
      </c>
      <c r="F33" s="14">
        <f t="shared" si="1"/>
        <v>1254000</v>
      </c>
      <c r="G33" s="15"/>
      <c r="H33" s="10"/>
      <c r="I33" s="41"/>
      <c r="J33" s="33"/>
      <c r="K33" s="42"/>
      <c r="L33" s="15"/>
      <c r="M33" s="15"/>
      <c r="N33" s="15"/>
    </row>
    <row r="34" spans="1:14" s="2" customFormat="1" ht="17.25" customHeight="1">
      <c r="A34" s="11">
        <v>5</v>
      </c>
      <c r="B34" s="17" t="s">
        <v>10</v>
      </c>
      <c r="C34" s="19">
        <v>104500</v>
      </c>
      <c r="D34" s="18">
        <v>69.201999999999998</v>
      </c>
      <c r="E34" s="14">
        <f t="shared" si="0"/>
        <v>7231609</v>
      </c>
      <c r="F34" s="14">
        <f t="shared" si="1"/>
        <v>86779308</v>
      </c>
      <c r="G34" s="15"/>
      <c r="H34" s="44"/>
      <c r="I34" s="41"/>
      <c r="J34" s="33"/>
      <c r="K34" s="42"/>
      <c r="L34" s="15"/>
      <c r="M34" s="15"/>
      <c r="N34" s="15"/>
    </row>
    <row r="35" spans="1:14" s="2" customFormat="1" ht="15.75" customHeight="1">
      <c r="A35" s="16">
        <v>6</v>
      </c>
      <c r="B35" s="17" t="s">
        <v>11</v>
      </c>
      <c r="C35" s="19">
        <v>104500</v>
      </c>
      <c r="D35" s="18">
        <v>11.375</v>
      </c>
      <c r="E35" s="14">
        <f t="shared" si="0"/>
        <v>1188687.5</v>
      </c>
      <c r="F35" s="14">
        <f t="shared" si="1"/>
        <v>14264250</v>
      </c>
      <c r="G35" s="15"/>
      <c r="H35" s="44"/>
      <c r="I35" s="41"/>
      <c r="J35" s="33"/>
      <c r="K35" s="42"/>
      <c r="L35" s="15"/>
      <c r="M35" s="15"/>
      <c r="N35" s="15"/>
    </row>
    <row r="36" spans="1:14" s="2" customFormat="1" ht="15.75" customHeight="1">
      <c r="A36" s="11">
        <v>7</v>
      </c>
      <c r="B36" s="17" t="s">
        <v>12</v>
      </c>
      <c r="C36" s="19">
        <v>104000</v>
      </c>
      <c r="D36" s="18">
        <v>1</v>
      </c>
      <c r="E36" s="14">
        <f t="shared" si="0"/>
        <v>104000</v>
      </c>
      <c r="F36" s="14">
        <f t="shared" si="1"/>
        <v>1248000</v>
      </c>
      <c r="G36" s="15"/>
      <c r="H36" s="20"/>
      <c r="I36" s="41"/>
      <c r="J36" s="33"/>
      <c r="K36" s="42"/>
      <c r="L36" s="15"/>
      <c r="M36" s="15"/>
      <c r="N36" s="15"/>
    </row>
    <row r="37" spans="1:14" s="2" customFormat="1" ht="16.5">
      <c r="A37" s="16">
        <v>8</v>
      </c>
      <c r="B37" s="17" t="s">
        <v>13</v>
      </c>
      <c r="C37" s="19">
        <v>104000</v>
      </c>
      <c r="D37" s="18">
        <v>1</v>
      </c>
      <c r="E37" s="14">
        <f t="shared" si="0"/>
        <v>104000</v>
      </c>
      <c r="F37" s="14">
        <f t="shared" si="1"/>
        <v>1248000</v>
      </c>
      <c r="G37" s="15"/>
      <c r="H37" s="10"/>
      <c r="I37" s="41"/>
      <c r="J37" s="33"/>
      <c r="K37" s="42"/>
      <c r="L37" s="15"/>
      <c r="M37" s="15"/>
      <c r="N37" s="15"/>
    </row>
    <row r="38" spans="1:14" s="2" customFormat="1" ht="16.5">
      <c r="A38" s="11">
        <v>9</v>
      </c>
      <c r="B38" s="17" t="s">
        <v>17</v>
      </c>
      <c r="C38" s="19">
        <v>104000</v>
      </c>
      <c r="D38" s="18">
        <v>1</v>
      </c>
      <c r="E38" s="14">
        <f t="shared" si="0"/>
        <v>104000</v>
      </c>
      <c r="F38" s="14">
        <f t="shared" si="1"/>
        <v>1248000</v>
      </c>
      <c r="G38" s="15"/>
      <c r="H38" s="10"/>
      <c r="I38" s="41"/>
      <c r="J38" s="33"/>
      <c r="K38" s="42"/>
      <c r="L38" s="15"/>
      <c r="M38" s="15"/>
      <c r="N38" s="15"/>
    </row>
    <row r="39" spans="1:14" s="2" customFormat="1" ht="17.25" customHeight="1">
      <c r="A39" s="16">
        <v>10</v>
      </c>
      <c r="B39" s="17" t="s">
        <v>14</v>
      </c>
      <c r="C39" s="19">
        <v>104000</v>
      </c>
      <c r="D39" s="18">
        <v>3</v>
      </c>
      <c r="E39" s="14">
        <f t="shared" si="0"/>
        <v>312000</v>
      </c>
      <c r="F39" s="14">
        <f t="shared" si="1"/>
        <v>3744000</v>
      </c>
      <c r="G39" s="15"/>
      <c r="H39" s="10"/>
      <c r="I39" s="41"/>
      <c r="J39" s="33"/>
      <c r="K39" s="42"/>
      <c r="L39" s="15"/>
      <c r="M39" s="15"/>
      <c r="N39" s="15"/>
    </row>
    <row r="40" spans="1:14" s="2" customFormat="1" ht="17.25" customHeight="1">
      <c r="A40" s="11">
        <v>11</v>
      </c>
      <c r="B40" s="17" t="s">
        <v>18</v>
      </c>
      <c r="C40" s="19">
        <v>104000</v>
      </c>
      <c r="D40" s="18">
        <v>1</v>
      </c>
      <c r="E40" s="14">
        <f t="shared" si="0"/>
        <v>104000</v>
      </c>
      <c r="F40" s="14">
        <f t="shared" si="1"/>
        <v>1248000</v>
      </c>
      <c r="G40" s="15"/>
      <c r="H40" s="10"/>
      <c r="I40" s="41"/>
      <c r="J40" s="33"/>
      <c r="K40" s="42"/>
      <c r="L40" s="15"/>
      <c r="M40" s="15"/>
      <c r="N40" s="15"/>
    </row>
    <row r="41" spans="1:14" s="2" customFormat="1" ht="18.75" customHeight="1">
      <c r="A41" s="16">
        <v>12</v>
      </c>
      <c r="B41" s="17" t="s">
        <v>19</v>
      </c>
      <c r="C41" s="19">
        <v>104500</v>
      </c>
      <c r="D41" s="18">
        <v>1</v>
      </c>
      <c r="E41" s="14">
        <f t="shared" si="0"/>
        <v>104500</v>
      </c>
      <c r="F41" s="14">
        <f t="shared" si="1"/>
        <v>1254000</v>
      </c>
      <c r="G41" s="15"/>
      <c r="H41" s="10"/>
      <c r="I41" s="41"/>
      <c r="J41" s="33"/>
      <c r="K41" s="42"/>
      <c r="L41" s="15"/>
      <c r="M41" s="15"/>
      <c r="N41" s="15"/>
    </row>
    <row r="42" spans="1:14" s="2" customFormat="1" ht="18.75" customHeight="1">
      <c r="A42" s="11">
        <v>13</v>
      </c>
      <c r="B42" s="17" t="s">
        <v>20</v>
      </c>
      <c r="C42" s="19">
        <v>104500</v>
      </c>
      <c r="D42" s="18">
        <v>1</v>
      </c>
      <c r="E42" s="14">
        <f t="shared" si="0"/>
        <v>104500</v>
      </c>
      <c r="F42" s="14">
        <f t="shared" si="1"/>
        <v>1254000</v>
      </c>
      <c r="G42" s="15"/>
      <c r="H42" s="10"/>
      <c r="I42" s="41"/>
      <c r="J42" s="33"/>
      <c r="K42" s="42"/>
      <c r="L42" s="15"/>
      <c r="M42" s="15"/>
      <c r="N42" s="15"/>
    </row>
    <row r="43" spans="1:14" s="2" customFormat="1" ht="18.75" customHeight="1">
      <c r="A43" s="16">
        <v>14</v>
      </c>
      <c r="B43" s="17" t="s">
        <v>0</v>
      </c>
      <c r="C43" s="19">
        <v>104500</v>
      </c>
      <c r="D43" s="18">
        <v>1</v>
      </c>
      <c r="E43" s="14">
        <f t="shared" si="0"/>
        <v>104500</v>
      </c>
      <c r="F43" s="14">
        <f t="shared" si="1"/>
        <v>1254000</v>
      </c>
      <c r="G43" s="15"/>
      <c r="H43" s="10"/>
      <c r="I43" s="41"/>
      <c r="J43" s="33"/>
      <c r="K43" s="42"/>
      <c r="L43" s="15"/>
      <c r="M43" s="15"/>
      <c r="N43" s="15"/>
    </row>
    <row r="44" spans="1:14" s="2" customFormat="1" ht="17.25" customHeight="1">
      <c r="A44" s="11"/>
      <c r="B44" s="49" t="s">
        <v>16</v>
      </c>
      <c r="C44" s="19"/>
      <c r="D44" s="18"/>
      <c r="E44" s="32">
        <f>SUM(E30:E43)</f>
        <v>10011796.5</v>
      </c>
      <c r="F44" s="32">
        <f t="shared" ref="F44" si="2">SUM(F30:F43)</f>
        <v>120141558</v>
      </c>
      <c r="G44" s="15"/>
      <c r="H44" s="10"/>
      <c r="I44" s="41"/>
      <c r="J44" s="33"/>
      <c r="K44" s="42"/>
      <c r="L44" s="15"/>
      <c r="M44" s="15"/>
      <c r="N44" s="15"/>
    </row>
    <row r="45" spans="1:14" s="2" customFormat="1" ht="17.25" customHeight="1">
      <c r="A45" s="35"/>
      <c r="B45" s="17" t="s">
        <v>23</v>
      </c>
      <c r="C45" s="22"/>
      <c r="D45" s="23"/>
      <c r="E45" s="32">
        <v>39000</v>
      </c>
      <c r="F45" s="14">
        <f t="shared" si="1"/>
        <v>468000</v>
      </c>
      <c r="G45" s="15"/>
      <c r="H45" s="10"/>
      <c r="I45" s="41"/>
      <c r="J45" s="33"/>
      <c r="K45" s="42"/>
      <c r="L45" s="15"/>
      <c r="M45" s="15"/>
      <c r="N45" s="15"/>
    </row>
    <row r="46" spans="1:14" s="2" customFormat="1" ht="17.25" customHeight="1" thickBot="1">
      <c r="A46" s="21"/>
      <c r="B46" s="25" t="s">
        <v>15</v>
      </c>
      <c r="C46" s="25"/>
      <c r="D46" s="26"/>
      <c r="E46" s="24"/>
      <c r="F46" s="24">
        <v>5665000</v>
      </c>
      <c r="G46" s="15"/>
      <c r="H46" s="10"/>
      <c r="I46" s="41"/>
      <c r="J46" s="33"/>
      <c r="K46" s="42"/>
      <c r="L46" s="15"/>
      <c r="M46" s="15"/>
      <c r="N46" s="15"/>
    </row>
    <row r="47" spans="1:14" s="2" customFormat="1" ht="21.75" customHeight="1" thickBot="1">
      <c r="A47" s="79" t="s">
        <v>16</v>
      </c>
      <c r="B47" s="80"/>
      <c r="C47" s="27"/>
      <c r="D47" s="27">
        <f>SUM(D30:D44)</f>
        <v>95.576999999999998</v>
      </c>
      <c r="E47" s="28">
        <f>SUM(E44:E46)</f>
        <v>10050796.5</v>
      </c>
      <c r="F47" s="28">
        <f>SUM(F44+F45)-F46</f>
        <v>114944558</v>
      </c>
      <c r="G47" s="29"/>
      <c r="H47" s="10"/>
      <c r="I47" s="50"/>
      <c r="J47" s="50"/>
      <c r="K47" s="60"/>
      <c r="L47" s="29"/>
      <c r="M47" s="29"/>
      <c r="N47" s="29"/>
    </row>
    <row r="48" spans="1:14" ht="17.25">
      <c r="A48" s="5"/>
      <c r="B48" s="3"/>
      <c r="C48" s="3"/>
      <c r="D48" s="3"/>
      <c r="E48" s="3"/>
      <c r="F48" s="61" t="s">
        <v>28</v>
      </c>
      <c r="G48" s="5"/>
      <c r="H48" s="3"/>
      <c r="I48" s="30"/>
      <c r="J48" s="31"/>
      <c r="K48" s="31"/>
      <c r="L48" s="31"/>
      <c r="M48" s="30"/>
      <c r="N48" s="30"/>
    </row>
    <row r="49" spans="1:14" ht="17.25">
      <c r="A49" s="5"/>
      <c r="B49" s="3"/>
      <c r="C49" s="3"/>
      <c r="D49" s="3"/>
      <c r="E49" s="3"/>
      <c r="F49" s="3"/>
      <c r="G49" s="3"/>
      <c r="H49" s="3"/>
      <c r="I49" s="30"/>
      <c r="J49" s="31"/>
      <c r="K49" s="31"/>
      <c r="L49" s="31"/>
      <c r="M49" s="31"/>
      <c r="N49" s="31"/>
    </row>
    <row r="50" spans="1:14" ht="24.75" customHeight="1">
      <c r="A50" s="5"/>
      <c r="B50" s="62"/>
      <c r="C50" s="62"/>
      <c r="D50" s="62"/>
      <c r="E50" s="62"/>
      <c r="F50" s="62"/>
      <c r="G50" s="64"/>
      <c r="H50" s="3"/>
      <c r="I50" s="30"/>
      <c r="J50" s="69"/>
      <c r="K50" s="70"/>
      <c r="L50" s="55"/>
      <c r="M50" s="43"/>
      <c r="N50" s="43"/>
    </row>
    <row r="51" spans="1:14" ht="17.25">
      <c r="A51" s="5"/>
      <c r="B51" s="3"/>
      <c r="C51" s="3"/>
      <c r="D51" s="5"/>
      <c r="E51" s="5"/>
      <c r="F51" s="3"/>
      <c r="G51" s="3"/>
      <c r="H51" s="3"/>
      <c r="I51" s="30"/>
      <c r="J51" s="31"/>
      <c r="K51" s="30"/>
      <c r="L51" s="30"/>
      <c r="M51" s="31"/>
      <c r="N51" s="31"/>
    </row>
    <row r="52" spans="1:14" ht="17.25">
      <c r="A52" s="5"/>
      <c r="B52" s="3"/>
      <c r="C52" s="3"/>
      <c r="D52" s="5"/>
      <c r="E52" s="5"/>
      <c r="F52" s="3"/>
      <c r="G52" s="3"/>
      <c r="H52" s="3"/>
      <c r="I52" s="30"/>
      <c r="J52" s="31"/>
      <c r="K52" s="30"/>
      <c r="L52" s="30"/>
      <c r="M52" s="31"/>
      <c r="N52" s="31"/>
    </row>
    <row r="53" spans="1:14" ht="17.25">
      <c r="A53" s="5"/>
      <c r="B53" s="5"/>
      <c r="C53" s="5"/>
      <c r="D53" s="3"/>
      <c r="E53" s="64"/>
      <c r="F53" s="64"/>
      <c r="G53" s="64"/>
      <c r="H53" s="30"/>
      <c r="I53" s="30"/>
      <c r="J53" s="30"/>
      <c r="K53" s="31"/>
      <c r="L53" s="31"/>
      <c r="M53" s="43"/>
      <c r="N53" s="43"/>
    </row>
    <row r="54" spans="1:14" ht="17.25">
      <c r="A54" s="5"/>
      <c r="B54" s="5"/>
      <c r="C54" s="5"/>
      <c r="D54" s="3"/>
      <c r="E54" s="3"/>
      <c r="F54" s="64"/>
      <c r="G54" s="64"/>
      <c r="H54" s="30"/>
      <c r="I54" s="30"/>
      <c r="J54" s="30"/>
      <c r="K54" s="31"/>
      <c r="L54" s="31"/>
      <c r="M54" s="43"/>
      <c r="N54" s="43"/>
    </row>
    <row r="55" spans="1:14" ht="17.25">
      <c r="A55" s="4"/>
      <c r="B55" s="51"/>
      <c r="C55" s="51"/>
      <c r="D55" s="51"/>
      <c r="E55" s="3"/>
      <c r="F55" s="3"/>
      <c r="G55" s="3"/>
      <c r="H55" s="31"/>
      <c r="I55" s="34"/>
      <c r="J55" s="67"/>
      <c r="K55" s="67"/>
      <c r="L55" s="31"/>
      <c r="M55" s="31"/>
      <c r="N55" s="31"/>
    </row>
    <row r="56" spans="1:14" ht="17.25">
      <c r="A56" s="4"/>
      <c r="B56" s="51"/>
      <c r="C56" s="51"/>
      <c r="D56" s="51"/>
      <c r="E56" s="3"/>
      <c r="F56" s="64"/>
      <c r="G56" s="64"/>
      <c r="H56" s="31"/>
      <c r="I56" s="34"/>
      <c r="J56" s="67"/>
      <c r="K56" s="67"/>
      <c r="L56" s="31"/>
      <c r="M56" s="43"/>
      <c r="N56" s="43"/>
    </row>
    <row r="57" spans="1:14" ht="22.5" customHeight="1">
      <c r="A57" s="4"/>
      <c r="B57" s="51"/>
      <c r="C57" s="51"/>
      <c r="D57" s="51"/>
      <c r="E57" s="4"/>
      <c r="F57" s="64"/>
      <c r="G57" s="3"/>
      <c r="H57" s="3"/>
      <c r="I57" s="34"/>
      <c r="J57" s="67"/>
      <c r="K57" s="67"/>
      <c r="L57" s="34"/>
      <c r="M57" s="31"/>
      <c r="N57" s="31"/>
    </row>
    <row r="58" spans="1:14" ht="17.25">
      <c r="A58" s="3"/>
      <c r="B58" s="5"/>
      <c r="C58" s="5"/>
      <c r="D58" s="4"/>
      <c r="E58" s="3"/>
      <c r="F58" s="5"/>
      <c r="G58" s="3"/>
      <c r="H58" s="3"/>
      <c r="I58" s="31"/>
      <c r="J58" s="30"/>
      <c r="K58" s="34"/>
      <c r="L58" s="30"/>
      <c r="M58" s="30"/>
      <c r="N58" s="31"/>
    </row>
    <row r="59" spans="1:14" ht="17.25">
      <c r="A59" s="3"/>
      <c r="B59" s="3"/>
      <c r="C59" s="3"/>
      <c r="D59" s="4"/>
      <c r="E59" s="4"/>
      <c r="F59" s="3"/>
      <c r="G59" s="3"/>
      <c r="H59" s="3"/>
    </row>
  </sheetData>
  <mergeCells count="19">
    <mergeCell ref="D2:F7"/>
    <mergeCell ref="D9:F15"/>
    <mergeCell ref="M15:N16"/>
    <mergeCell ref="K18:M18"/>
    <mergeCell ref="B20:G20"/>
    <mergeCell ref="J20:N20"/>
    <mergeCell ref="A47:B47"/>
    <mergeCell ref="J50:K50"/>
    <mergeCell ref="J55:K57"/>
    <mergeCell ref="B22:G22"/>
    <mergeCell ref="J22:N22"/>
    <mergeCell ref="B25:D25"/>
    <mergeCell ref="J25:K25"/>
    <mergeCell ref="A28:A29"/>
    <mergeCell ref="B28:B29"/>
    <mergeCell ref="D28:D29"/>
    <mergeCell ref="I28:I29"/>
    <mergeCell ref="J28:J29"/>
    <mergeCell ref="K28:K29"/>
  </mergeCells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  <colBreaks count="1" manualBreakCount="1">
    <brk id="7" min="14" max="68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" sqref="D2:F7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Արվեստ (2)</vt:lpstr>
      <vt:lpstr>Лист1</vt:lpstr>
      <vt:lpstr>'Արվեստ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2023-08-31T06:37:19Z</cp:lastPrinted>
  <dcterms:created xsi:type="dcterms:W3CDTF">2012-01-25T10:44:22Z</dcterms:created>
  <dcterms:modified xsi:type="dcterms:W3CDTF">2023-08-31T06:40:32Z</dcterms:modified>
</cp:coreProperties>
</file>